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/>
  </bookViews>
  <sheets>
    <sheet name="Лист1" sheetId="1" r:id="rId1"/>
  </sheets>
  <definedNames>
    <definedName name="_xlnm.Print_Titles" localSheetId="0">Лист1!$3:$5</definedName>
  </definedNames>
  <calcPr calcId="145621"/>
</workbook>
</file>

<file path=xl/calcChain.xml><?xml version="1.0" encoding="utf-8"?>
<calcChain xmlns="http://schemas.openxmlformats.org/spreadsheetml/2006/main">
  <c r="G12" i="1" l="1"/>
  <c r="G22" i="1"/>
  <c r="L22" i="1"/>
  <c r="N21" i="1"/>
  <c r="N20" i="1"/>
  <c r="K21" i="1"/>
  <c r="K20" i="1"/>
  <c r="H21" i="1"/>
  <c r="H20" i="1"/>
  <c r="E22" i="1"/>
  <c r="H22" i="1" s="1"/>
  <c r="K11" i="1"/>
  <c r="K16" i="1"/>
  <c r="N11" i="1"/>
  <c r="M12" i="1"/>
  <c r="N18" i="1"/>
  <c r="N17" i="1"/>
  <c r="N16" i="1"/>
  <c r="N15" i="1"/>
  <c r="N14" i="1"/>
  <c r="N13" i="1"/>
  <c r="N10" i="1"/>
  <c r="N9" i="1"/>
  <c r="N8" i="1"/>
  <c r="N7" i="1"/>
  <c r="N6" i="1"/>
  <c r="M18" i="1"/>
  <c r="M17" i="1"/>
  <c r="M15" i="1"/>
  <c r="M14" i="1"/>
  <c r="M13" i="1"/>
  <c r="M10" i="1"/>
  <c r="M9" i="1"/>
  <c r="M8" i="1"/>
  <c r="M7" i="1"/>
  <c r="M6" i="1"/>
  <c r="K18" i="1"/>
  <c r="K17" i="1"/>
  <c r="K15" i="1"/>
  <c r="K14" i="1"/>
  <c r="K13" i="1"/>
  <c r="K10" i="1"/>
  <c r="K9" i="1"/>
  <c r="K8" i="1"/>
  <c r="K7" i="1"/>
  <c r="K6" i="1"/>
  <c r="J18" i="1"/>
  <c r="J17" i="1"/>
  <c r="J15" i="1"/>
  <c r="J14" i="1"/>
  <c r="J13" i="1"/>
  <c r="J10" i="1"/>
  <c r="J9" i="1"/>
  <c r="J8" i="1"/>
  <c r="J7" i="1"/>
  <c r="J6" i="1"/>
  <c r="H18" i="1"/>
  <c r="H17" i="1"/>
  <c r="H16" i="1"/>
  <c r="H15" i="1"/>
  <c r="H14" i="1"/>
  <c r="H13" i="1"/>
  <c r="H10" i="1"/>
  <c r="H9" i="1"/>
  <c r="H8" i="1"/>
  <c r="H7" i="1"/>
  <c r="H6" i="1"/>
  <c r="G18" i="1"/>
  <c r="G17" i="1"/>
  <c r="G15" i="1"/>
  <c r="G14" i="1"/>
  <c r="G13" i="1"/>
  <c r="G10" i="1"/>
  <c r="G9" i="1"/>
  <c r="G8" i="1"/>
  <c r="G7" i="1"/>
  <c r="G6" i="1"/>
  <c r="N22" i="1" l="1"/>
  <c r="M22" i="1"/>
  <c r="K22" i="1"/>
  <c r="J22" i="1"/>
</calcChain>
</file>

<file path=xl/sharedStrings.xml><?xml version="1.0" encoding="utf-8"?>
<sst xmlns="http://schemas.openxmlformats.org/spreadsheetml/2006/main" count="39" uniqueCount="39">
  <si>
    <t>Наименование</t>
  </si>
  <si>
    <t>5=4/2</t>
  </si>
  <si>
    <t>6=4/3</t>
  </si>
  <si>
    <t>8=7/2</t>
  </si>
  <si>
    <t>9=7/3</t>
  </si>
  <si>
    <t>11=10/2</t>
  </si>
  <si>
    <t>11=10/3</t>
  </si>
  <si>
    <t>Не исполнение за 2019 год</t>
  </si>
  <si>
    <t>утверждено за 2019 год 100%</t>
  </si>
  <si>
    <t>Муниципальная программа Палехского муниципального района «Развитие образования Палехского муниципального района»</t>
  </si>
  <si>
    <t>Муниципальная программа Палехского муниципального района «Развитие физической культуры и массового спорта в Палехском муниципальном районе»</t>
  </si>
  <si>
    <t>Муниципальная программа Палехского муниципального района «Обеспечение доступным и комфортным жильем, объектами инженерной инфраструктуры и услугами жилищно-коммунального хозяйства Палехского района»</t>
  </si>
  <si>
    <t>Муниципальная программа Палехского муниципального района «Развитие транспортной системы Палехского муниципального района»</t>
  </si>
  <si>
    <t>Муниципальная программа Палехского муниципального района «Развитие общественного транспорта Палехского муниципального района»</t>
  </si>
  <si>
    <t>Муниципальная программа Палехского муниципального района «Экономическое развитие Палехского муниципального района»</t>
  </si>
  <si>
    <t>Муниципальная программа Палехского муниципального района «Обеспечение безопасности граждан и профилактика правонарушений в Палехском муниципальном районе»</t>
  </si>
  <si>
    <t>Муниципальная программа Палехского муниципального района «Повышение эффективности деятельности органов местного самоуправления Палехского муниципального района»</t>
  </si>
  <si>
    <t>Муниципальная программа Палехского муниципального района «Управление муниципальными финансами и муниципальным долгом Палехского муниципального района»</t>
  </si>
  <si>
    <t>Муниципальная программа Палехского муниципального района «Гражданская оборона, защита населения от чрезвычайных ситуаций природного и техногенного характера в Палехском муниципальном районе»</t>
  </si>
  <si>
    <t>Муниципальная программа «Охрана окружающей среды в Палехском муниципальном районе»</t>
  </si>
  <si>
    <t>Муниципальная программа Палехского муниципального района «Реализация государственной молодежной политики и проведение районных мероприятий»</t>
  </si>
  <si>
    <t>Итого по муниципальным программам</t>
  </si>
  <si>
    <t>(руб.)</t>
  </si>
  <si>
    <t>Муниципальная программа Палехского муниципального района «Развитие сельского хозяйства и регулирование рынков сельскохозяйственной продукции, сырья и продовольствия в Палехском районе»</t>
  </si>
  <si>
    <t>Проект на 2023 год</t>
  </si>
  <si>
    <t>Муниципальная программа Палехского муниципального района «Ремонт жилых помещений и замена оборудования участникам и инвалидам Великой Отечественной войны»</t>
  </si>
  <si>
    <t>Муниципальная программа «Профилактика терроризма и экстремизма, а также минимизация и (или) ликвидация последствий проявления терроризма и экстремизма на территории Палехского муниципального района»</t>
  </si>
  <si>
    <t>Программа «Поддержка социально-ориентированных некоммерческих организаций в Палехском муниципальном районе»</t>
  </si>
  <si>
    <t>Проект на 2024 год</t>
  </si>
  <si>
    <t>Расходы  бюджета Палехского муниципального района на реализацию муниципальных  программ Палехского муниципального района на 2023 год и на плановый период 2024 и 2025 годов в сравнении с исполнением за 2021 год и ожидаемым исполнением за 2022 год</t>
  </si>
  <si>
    <t>Исполнено за 2021 год</t>
  </si>
  <si>
    <t>Ожидаемое исполнение за 2022 год</t>
  </si>
  <si>
    <t>2023 год к исполнению за 2021 год</t>
  </si>
  <si>
    <t>2023 год к ожидаемому исполнению за 2022 год</t>
  </si>
  <si>
    <t>Проект на 2025 год</t>
  </si>
  <si>
    <t>2024 год к исполнению за 2021 год</t>
  </si>
  <si>
    <t>2024 год к ожидаемому исполнению за 2022 год</t>
  </si>
  <si>
    <t>2025 год к исполнению за 2021 год</t>
  </si>
  <si>
    <t>2025 год к ожидаемому исполнению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</si>
</sst>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</cellStyleXfs>
  <cellXfs count="5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2" applyNumberFormat="1" applyFont="1" applyFill="1" applyBorder="1" applyAlignment="1" applyProtection="1">
      <alignment horizontal="center" vertical="center" shrinkToFit="1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0" fontId="0" fillId="0" borderId="0" xfId="0" applyNumberFormat="1"/>
    <xf numFmtId="10" fontId="2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6" fontId="2" fillId="3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center" vertical="center" wrapText="1"/>
    </xf>
    <xf numFmtId="166" fontId="13" fillId="3" borderId="2" xfId="0" applyNumberFormat="1" applyFont="1" applyFill="1" applyBorder="1" applyAlignment="1">
      <alignment horizontal="center" vertical="center" wrapText="1"/>
    </xf>
    <xf numFmtId="10" fontId="13" fillId="0" borderId="2" xfId="1" applyNumberFormat="1" applyFont="1" applyBorder="1" applyAlignment="1">
      <alignment horizontal="center" vertical="center" wrapText="1"/>
    </xf>
    <xf numFmtId="165" fontId="13" fillId="3" borderId="2" xfId="1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165" fontId="13" fillId="0" borderId="2" xfId="1" applyNumberFormat="1" applyFont="1" applyBorder="1" applyAlignment="1">
      <alignment horizontal="center" vertical="center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N3" sqref="N3:N4"/>
    </sheetView>
  </sheetViews>
  <sheetFormatPr defaultRowHeight="15" x14ac:dyDescent="0.25"/>
  <cols>
    <col min="1" max="1" width="54.28515625" style="1" customWidth="1"/>
    <col min="2" max="2" width="17.85546875" style="20" customWidth="1"/>
    <col min="3" max="3" width="16" hidden="1" customWidth="1"/>
    <col min="4" max="4" width="23" hidden="1" customWidth="1"/>
    <col min="5" max="5" width="19.140625" style="16" customWidth="1"/>
    <col min="6" max="6" width="18.5703125" style="18" customWidth="1"/>
    <col min="7" max="7" width="14.28515625" style="21" customWidth="1"/>
    <col min="8" max="8" width="15.42578125" style="21" customWidth="1"/>
    <col min="9" max="9" width="17.140625" customWidth="1"/>
    <col min="10" max="11" width="13.140625" customWidth="1"/>
    <col min="12" max="12" width="15.42578125" style="16" customWidth="1"/>
    <col min="13" max="13" width="12.28515625" customWidth="1"/>
    <col min="14" max="14" width="13.140625" customWidth="1"/>
  </cols>
  <sheetData>
    <row r="1" spans="1:14" ht="62.25" customHeight="1" x14ac:dyDescent="0.25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N2" s="2" t="s">
        <v>22</v>
      </c>
    </row>
    <row r="3" spans="1:14" ht="15.75" customHeight="1" x14ac:dyDescent="0.25">
      <c r="A3" s="36" t="s">
        <v>0</v>
      </c>
      <c r="B3" s="37" t="s">
        <v>30</v>
      </c>
      <c r="C3" s="38" t="s">
        <v>8</v>
      </c>
      <c r="D3" s="38" t="s">
        <v>7</v>
      </c>
      <c r="E3" s="40" t="s">
        <v>31</v>
      </c>
      <c r="F3" s="39" t="s">
        <v>24</v>
      </c>
      <c r="G3" s="34" t="s">
        <v>32</v>
      </c>
      <c r="H3" s="34" t="s">
        <v>33</v>
      </c>
      <c r="I3" s="35" t="s">
        <v>28</v>
      </c>
      <c r="J3" s="31" t="s">
        <v>35</v>
      </c>
      <c r="K3" s="31" t="s">
        <v>36</v>
      </c>
      <c r="L3" s="35" t="s">
        <v>34</v>
      </c>
      <c r="M3" s="31" t="s">
        <v>37</v>
      </c>
      <c r="N3" s="31" t="s">
        <v>38</v>
      </c>
    </row>
    <row r="4" spans="1:14" ht="47.25" customHeight="1" x14ac:dyDescent="0.25">
      <c r="A4" s="36"/>
      <c r="B4" s="37"/>
      <c r="C4" s="38"/>
      <c r="D4" s="38"/>
      <c r="E4" s="40"/>
      <c r="F4" s="39"/>
      <c r="G4" s="34"/>
      <c r="H4" s="34"/>
      <c r="I4" s="35"/>
      <c r="J4" s="31"/>
      <c r="K4" s="31"/>
      <c r="L4" s="35"/>
      <c r="M4" s="31"/>
      <c r="N4" s="31"/>
    </row>
    <row r="5" spans="1:14" ht="15.75" customHeight="1" x14ac:dyDescent="0.25">
      <c r="A5" s="44">
        <v>1</v>
      </c>
      <c r="B5" s="45">
        <v>2</v>
      </c>
      <c r="C5" s="24">
        <v>3</v>
      </c>
      <c r="D5" s="24"/>
      <c r="E5" s="24">
        <v>3</v>
      </c>
      <c r="F5" s="25">
        <v>4</v>
      </c>
      <c r="G5" s="22" t="s">
        <v>1</v>
      </c>
      <c r="H5" s="22" t="s">
        <v>2</v>
      </c>
      <c r="I5" s="6">
        <v>7</v>
      </c>
      <c r="J5" s="5" t="s">
        <v>3</v>
      </c>
      <c r="K5" s="5" t="s">
        <v>4</v>
      </c>
      <c r="L5" s="14">
        <v>10</v>
      </c>
      <c r="M5" s="4" t="s">
        <v>5</v>
      </c>
      <c r="N5" s="4" t="s">
        <v>6</v>
      </c>
    </row>
    <row r="6" spans="1:14" ht="60.75" customHeight="1" x14ac:dyDescent="0.25">
      <c r="A6" s="46" t="s">
        <v>9</v>
      </c>
      <c r="B6" s="30">
        <v>128026606.91</v>
      </c>
      <c r="C6" s="42">
        <v>6666629.7000000002</v>
      </c>
      <c r="D6" s="7"/>
      <c r="E6" s="41">
        <v>150361430.31</v>
      </c>
      <c r="F6" s="19">
        <v>140382973.05000001</v>
      </c>
      <c r="G6" s="23">
        <f>F6/B6</f>
        <v>1.0965140484328095</v>
      </c>
      <c r="H6" s="23">
        <f>F6/E6</f>
        <v>0.93363685594485624</v>
      </c>
      <c r="I6" s="9">
        <v>115448429.3</v>
      </c>
      <c r="J6" s="10">
        <f>I6/B6</f>
        <v>0.90175340959522432</v>
      </c>
      <c r="K6" s="10">
        <f t="shared" ref="K6:K11" si="0">I6/E6</f>
        <v>0.76780613926044794</v>
      </c>
      <c r="L6" s="14">
        <v>108274640.11</v>
      </c>
      <c r="M6" s="8">
        <f t="shared" ref="M6:M22" si="1">L6/B6</f>
        <v>0.84571982905174381</v>
      </c>
      <c r="N6" s="8">
        <f t="shared" ref="N6:N11" si="2">L6/E6</f>
        <v>0.72009583765444563</v>
      </c>
    </row>
    <row r="7" spans="1:14" ht="60.75" customHeight="1" x14ac:dyDescent="0.25">
      <c r="A7" s="46" t="s">
        <v>10</v>
      </c>
      <c r="B7" s="30">
        <v>150000</v>
      </c>
      <c r="C7" s="42">
        <v>8481294.3000000007</v>
      </c>
      <c r="D7" s="11">
        <v>103197.4</v>
      </c>
      <c r="E7" s="15">
        <v>1113930</v>
      </c>
      <c r="F7" s="19">
        <v>200000</v>
      </c>
      <c r="G7" s="23">
        <f>F7/B7</f>
        <v>1.3333333333333333</v>
      </c>
      <c r="H7" s="23">
        <f>F7/E7</f>
        <v>0.17954449561462568</v>
      </c>
      <c r="I7" s="9">
        <v>200000</v>
      </c>
      <c r="J7" s="10">
        <f>I7/B7</f>
        <v>1.3333333333333333</v>
      </c>
      <c r="K7" s="10">
        <f t="shared" si="0"/>
        <v>0.17954449561462568</v>
      </c>
      <c r="L7" s="14">
        <v>200000</v>
      </c>
      <c r="M7" s="8">
        <f t="shared" si="1"/>
        <v>1.3333333333333333</v>
      </c>
      <c r="N7" s="8">
        <f t="shared" si="2"/>
        <v>0.17954449561462568</v>
      </c>
    </row>
    <row r="8" spans="1:14" ht="90.75" customHeight="1" x14ac:dyDescent="0.25">
      <c r="A8" s="46" t="s">
        <v>11</v>
      </c>
      <c r="B8" s="30">
        <v>28996333.850000001</v>
      </c>
      <c r="C8" s="42">
        <v>8338007</v>
      </c>
      <c r="D8" s="11">
        <v>102933.1</v>
      </c>
      <c r="E8" s="27">
        <v>4749975.9800000004</v>
      </c>
      <c r="F8" s="19">
        <v>3254404</v>
      </c>
      <c r="G8" s="23">
        <f>F8/B8</f>
        <v>0.11223501622085234</v>
      </c>
      <c r="H8" s="23">
        <f>F8/E8</f>
        <v>0.68514114886113586</v>
      </c>
      <c r="I8" s="9">
        <v>3464204</v>
      </c>
      <c r="J8" s="10">
        <f>I8/B8</f>
        <v>0.11947041367093378</v>
      </c>
      <c r="K8" s="10">
        <f t="shared" si="0"/>
        <v>0.72930979326762824</v>
      </c>
      <c r="L8" s="14">
        <v>2508023.25</v>
      </c>
      <c r="M8" s="8">
        <f t="shared" si="1"/>
        <v>8.6494494889394438E-2</v>
      </c>
      <c r="N8" s="8">
        <f t="shared" si="2"/>
        <v>0.52800756478772759</v>
      </c>
    </row>
    <row r="9" spans="1:14" ht="60.75" customHeight="1" x14ac:dyDescent="0.25">
      <c r="A9" s="46" t="s">
        <v>12</v>
      </c>
      <c r="B9" s="30">
        <v>44440312.729999997</v>
      </c>
      <c r="C9" s="42">
        <v>547831</v>
      </c>
      <c r="D9" s="11">
        <v>3827.9</v>
      </c>
      <c r="E9" s="27">
        <v>19681220.329999998</v>
      </c>
      <c r="F9" s="19">
        <v>14401422.119999999</v>
      </c>
      <c r="G9" s="23">
        <f>F9/B9</f>
        <v>0.32406212367353882</v>
      </c>
      <c r="H9" s="23">
        <f>F9/E9</f>
        <v>0.73173420542668155</v>
      </c>
      <c r="I9" s="12">
        <v>9052630</v>
      </c>
      <c r="J9" s="10">
        <f>I9/B9</f>
        <v>0.20370311196952734</v>
      </c>
      <c r="K9" s="10">
        <f t="shared" si="0"/>
        <v>0.4599628401192743</v>
      </c>
      <c r="L9" s="12">
        <v>9052630</v>
      </c>
      <c r="M9" s="8">
        <f t="shared" si="1"/>
        <v>0.20370311196952734</v>
      </c>
      <c r="N9" s="8">
        <f t="shared" si="2"/>
        <v>0.4599628401192743</v>
      </c>
    </row>
    <row r="10" spans="1:14" s="3" customFormat="1" ht="60.75" customHeight="1" x14ac:dyDescent="0.25">
      <c r="A10" s="46" t="s">
        <v>13</v>
      </c>
      <c r="B10" s="30">
        <v>1200000</v>
      </c>
      <c r="C10" s="42">
        <v>1146631.6000000001</v>
      </c>
      <c r="D10" s="11"/>
      <c r="E10" s="15">
        <v>1200000</v>
      </c>
      <c r="F10" s="19">
        <v>1200000</v>
      </c>
      <c r="G10" s="23">
        <f>F10/B10</f>
        <v>1</v>
      </c>
      <c r="H10" s="23">
        <f>F10/E10</f>
        <v>1</v>
      </c>
      <c r="I10" s="9">
        <v>1200000</v>
      </c>
      <c r="J10" s="10">
        <f>I10/B10</f>
        <v>1</v>
      </c>
      <c r="K10" s="10">
        <f t="shared" si="0"/>
        <v>1</v>
      </c>
      <c r="L10" s="14">
        <v>1200000</v>
      </c>
      <c r="M10" s="8">
        <f t="shared" si="1"/>
        <v>1</v>
      </c>
      <c r="N10" s="8">
        <f t="shared" si="2"/>
        <v>1</v>
      </c>
    </row>
    <row r="11" spans="1:14" ht="60.75" customHeight="1" x14ac:dyDescent="0.25">
      <c r="A11" s="46" t="s">
        <v>14</v>
      </c>
      <c r="B11" s="30">
        <v>0</v>
      </c>
      <c r="C11" s="42">
        <v>461419.4</v>
      </c>
      <c r="D11" s="11">
        <v>9917.2999999999993</v>
      </c>
      <c r="E11" s="15">
        <v>10000</v>
      </c>
      <c r="F11" s="19">
        <v>10000</v>
      </c>
      <c r="G11" s="23">
        <v>0</v>
      </c>
      <c r="H11" s="23">
        <v>0</v>
      </c>
      <c r="I11" s="9">
        <v>10000</v>
      </c>
      <c r="J11" s="10">
        <v>0</v>
      </c>
      <c r="K11" s="10">
        <f t="shared" si="0"/>
        <v>1</v>
      </c>
      <c r="L11" s="14">
        <v>10000</v>
      </c>
      <c r="M11" s="8">
        <v>0</v>
      </c>
      <c r="N11" s="8">
        <f t="shared" si="2"/>
        <v>1</v>
      </c>
    </row>
    <row r="12" spans="1:14" ht="60.75" customHeight="1" x14ac:dyDescent="0.25">
      <c r="A12" s="47" t="s">
        <v>23</v>
      </c>
      <c r="B12" s="30">
        <v>68000</v>
      </c>
      <c r="C12" s="42"/>
      <c r="D12" s="11"/>
      <c r="E12" s="15">
        <v>5058944.4800000004</v>
      </c>
      <c r="F12" s="19">
        <v>1763211.26</v>
      </c>
      <c r="G12" s="23">
        <f>F12/B12</f>
        <v>25.929577352941177</v>
      </c>
      <c r="H12" s="23">
        <v>0</v>
      </c>
      <c r="I12" s="9">
        <v>3020902.29</v>
      </c>
      <c r="J12" s="10">
        <v>0</v>
      </c>
      <c r="K12" s="10">
        <v>0</v>
      </c>
      <c r="L12" s="14">
        <v>4815896.74</v>
      </c>
      <c r="M12" s="8">
        <f t="shared" si="1"/>
        <v>70.822010882352942</v>
      </c>
      <c r="N12" s="8">
        <v>0</v>
      </c>
    </row>
    <row r="13" spans="1:14" ht="75.75" customHeight="1" x14ac:dyDescent="0.25">
      <c r="A13" s="46" t="s">
        <v>15</v>
      </c>
      <c r="B13" s="30">
        <v>461638.93</v>
      </c>
      <c r="C13" s="42">
        <v>921534</v>
      </c>
      <c r="D13" s="11"/>
      <c r="E13" s="15">
        <v>526375.12</v>
      </c>
      <c r="F13" s="19">
        <v>587690.49</v>
      </c>
      <c r="G13" s="23">
        <f>F13/B13</f>
        <v>1.2730522748590549</v>
      </c>
      <c r="H13" s="23">
        <f t="shared" ref="H13:H22" si="3">F13/E13</f>
        <v>1.1164860717581029</v>
      </c>
      <c r="I13" s="9">
        <v>619279.06999999995</v>
      </c>
      <c r="J13" s="10">
        <f t="shared" ref="J13:J18" si="4">I13/B13</f>
        <v>1.3414793028828829</v>
      </c>
      <c r="K13" s="10">
        <f t="shared" ref="K13:K21" si="5">I13/E13</f>
        <v>1.1764976087775576</v>
      </c>
      <c r="L13" s="14">
        <v>619279.09</v>
      </c>
      <c r="M13" s="8">
        <f t="shared" si="1"/>
        <v>1.3414793462067853</v>
      </c>
      <c r="N13" s="8">
        <f t="shared" ref="N13:N22" si="6">L13/E13</f>
        <v>1.1764976467732744</v>
      </c>
    </row>
    <row r="14" spans="1:14" ht="75.75" customHeight="1" x14ac:dyDescent="0.25">
      <c r="A14" s="46" t="s">
        <v>16</v>
      </c>
      <c r="B14" s="30">
        <v>39387121.170000002</v>
      </c>
      <c r="C14" s="42">
        <v>88955.4</v>
      </c>
      <c r="D14" s="11">
        <v>551</v>
      </c>
      <c r="E14" s="15">
        <v>44607359.850000001</v>
      </c>
      <c r="F14" s="19">
        <v>48507427.549999997</v>
      </c>
      <c r="G14" s="23">
        <f>F14/B14</f>
        <v>1.2315555468153043</v>
      </c>
      <c r="H14" s="23">
        <f t="shared" si="3"/>
        <v>1.087431036338278</v>
      </c>
      <c r="I14" s="9">
        <v>47712607.299999997</v>
      </c>
      <c r="J14" s="10">
        <f t="shared" si="4"/>
        <v>1.2113758478073606</v>
      </c>
      <c r="K14" s="10">
        <f t="shared" si="5"/>
        <v>1.0696128948326449</v>
      </c>
      <c r="L14" s="14">
        <v>47562607.299999997</v>
      </c>
      <c r="M14" s="8">
        <f t="shared" si="1"/>
        <v>1.2075674963578455</v>
      </c>
      <c r="N14" s="8">
        <f t="shared" si="6"/>
        <v>1.0662502210383562</v>
      </c>
    </row>
    <row r="15" spans="1:14" ht="75.75" customHeight="1" x14ac:dyDescent="0.25">
      <c r="A15" s="46" t="s">
        <v>17</v>
      </c>
      <c r="B15" s="30">
        <v>4913689.51</v>
      </c>
      <c r="C15" s="42">
        <v>276433.90000000002</v>
      </c>
      <c r="D15" s="11">
        <v>9.8000000000000007</v>
      </c>
      <c r="E15" s="15">
        <v>5291815.32</v>
      </c>
      <c r="F15" s="19">
        <v>5425389</v>
      </c>
      <c r="G15" s="23">
        <f>F15/B15</f>
        <v>1.1041375302527001</v>
      </c>
      <c r="H15" s="23">
        <f t="shared" si="3"/>
        <v>1.0252415611510797</v>
      </c>
      <c r="I15" s="9">
        <v>5425389</v>
      </c>
      <c r="J15" s="10">
        <f t="shared" si="4"/>
        <v>1.1041375302527001</v>
      </c>
      <c r="K15" s="10">
        <f t="shared" si="5"/>
        <v>1.0252415611510797</v>
      </c>
      <c r="L15" s="9">
        <v>5425389</v>
      </c>
      <c r="M15" s="8">
        <f t="shared" si="1"/>
        <v>1.1041375302527001</v>
      </c>
      <c r="N15" s="8">
        <f t="shared" si="6"/>
        <v>1.0252415611510797</v>
      </c>
    </row>
    <row r="16" spans="1:14" ht="90.75" customHeight="1" x14ac:dyDescent="0.25">
      <c r="A16" s="46" t="s">
        <v>18</v>
      </c>
      <c r="B16" s="30">
        <v>0</v>
      </c>
      <c r="C16" s="43">
        <v>576596.69999999995</v>
      </c>
      <c r="D16" s="13">
        <v>14732.8</v>
      </c>
      <c r="E16" s="17">
        <v>595000</v>
      </c>
      <c r="F16" s="19">
        <v>595000</v>
      </c>
      <c r="G16" s="23">
        <v>0</v>
      </c>
      <c r="H16" s="23">
        <f t="shared" si="3"/>
        <v>1</v>
      </c>
      <c r="I16" s="9">
        <v>775000</v>
      </c>
      <c r="J16" s="10">
        <v>0</v>
      </c>
      <c r="K16" s="10">
        <f t="shared" si="5"/>
        <v>1.3025210084033614</v>
      </c>
      <c r="L16" s="14">
        <v>650000</v>
      </c>
      <c r="M16" s="8">
        <v>0</v>
      </c>
      <c r="N16" s="8">
        <f t="shared" si="6"/>
        <v>1.0924369747899159</v>
      </c>
    </row>
    <row r="17" spans="1:14" ht="45.75" customHeight="1" x14ac:dyDescent="0.25">
      <c r="A17" s="46" t="s">
        <v>19</v>
      </c>
      <c r="B17" s="30">
        <v>614710.19999999995</v>
      </c>
      <c r="C17" s="42">
        <v>197461.1</v>
      </c>
      <c r="D17" s="11">
        <v>10.6</v>
      </c>
      <c r="E17" s="15">
        <v>357588</v>
      </c>
      <c r="F17" s="19">
        <v>1733975.32</v>
      </c>
      <c r="G17" s="23">
        <f>F17/B17</f>
        <v>2.8208012816445867</v>
      </c>
      <c r="H17" s="23">
        <f t="shared" si="3"/>
        <v>4.8490869939707153</v>
      </c>
      <c r="I17" s="9">
        <v>1944954.83</v>
      </c>
      <c r="J17" s="10">
        <f t="shared" si="4"/>
        <v>3.1640191264111124</v>
      </c>
      <c r="K17" s="10">
        <f t="shared" si="5"/>
        <v>5.4390942369430739</v>
      </c>
      <c r="L17" s="14">
        <v>510635.58</v>
      </c>
      <c r="M17" s="8">
        <f t="shared" si="1"/>
        <v>0.83069319493966431</v>
      </c>
      <c r="N17" s="8">
        <f t="shared" si="6"/>
        <v>1.4279997650927885</v>
      </c>
    </row>
    <row r="18" spans="1:14" ht="60.75" customHeight="1" x14ac:dyDescent="0.25">
      <c r="A18" s="46" t="s">
        <v>20</v>
      </c>
      <c r="B18" s="30">
        <v>250000</v>
      </c>
      <c r="C18" s="42">
        <v>6293978.9000000004</v>
      </c>
      <c r="D18" s="11"/>
      <c r="E18" s="15">
        <v>459912</v>
      </c>
      <c r="F18" s="19">
        <v>300000</v>
      </c>
      <c r="G18" s="23">
        <f>F18/B18</f>
        <v>1.2</v>
      </c>
      <c r="H18" s="23">
        <f t="shared" si="3"/>
        <v>0.65229870062098838</v>
      </c>
      <c r="I18" s="9">
        <v>300000</v>
      </c>
      <c r="J18" s="10">
        <f t="shared" si="4"/>
        <v>1.2</v>
      </c>
      <c r="K18" s="10">
        <f t="shared" si="5"/>
        <v>0.65229870062098838</v>
      </c>
      <c r="L18" s="14">
        <v>300000</v>
      </c>
      <c r="M18" s="8">
        <f t="shared" si="1"/>
        <v>1.2</v>
      </c>
      <c r="N18" s="8">
        <f t="shared" si="6"/>
        <v>0.65229870062098838</v>
      </c>
    </row>
    <row r="19" spans="1:14" ht="60.75" customHeight="1" x14ac:dyDescent="0.25">
      <c r="A19" s="46" t="s">
        <v>25</v>
      </c>
      <c r="B19" s="30">
        <v>260000</v>
      </c>
      <c r="C19" s="42"/>
      <c r="D19" s="11"/>
      <c r="E19" s="27">
        <v>0</v>
      </c>
      <c r="F19" s="19">
        <v>0</v>
      </c>
      <c r="G19" s="23">
        <v>0</v>
      </c>
      <c r="H19" s="23">
        <v>0</v>
      </c>
      <c r="I19" s="9">
        <v>0</v>
      </c>
      <c r="J19" s="10">
        <v>0</v>
      </c>
      <c r="K19" s="10">
        <v>0</v>
      </c>
      <c r="L19" s="26">
        <v>0</v>
      </c>
      <c r="M19" s="8">
        <v>0</v>
      </c>
      <c r="N19" s="8">
        <v>0</v>
      </c>
    </row>
    <row r="20" spans="1:14" ht="81" customHeight="1" x14ac:dyDescent="0.25">
      <c r="A20" s="48" t="s">
        <v>26</v>
      </c>
      <c r="B20" s="30">
        <v>0</v>
      </c>
      <c r="C20" s="42"/>
      <c r="D20" s="11"/>
      <c r="E20" s="28">
        <v>5000</v>
      </c>
      <c r="F20" s="27">
        <v>5000</v>
      </c>
      <c r="G20" s="23">
        <v>0</v>
      </c>
      <c r="H20" s="23">
        <f t="shared" si="3"/>
        <v>1</v>
      </c>
      <c r="I20" s="9">
        <v>5000</v>
      </c>
      <c r="J20" s="10">
        <v>0</v>
      </c>
      <c r="K20" s="10">
        <f t="shared" si="5"/>
        <v>1</v>
      </c>
      <c r="L20" s="26">
        <v>10000</v>
      </c>
      <c r="M20" s="8">
        <v>0</v>
      </c>
      <c r="N20" s="8">
        <f t="shared" si="6"/>
        <v>2</v>
      </c>
    </row>
    <row r="21" spans="1:14" ht="60.75" customHeight="1" x14ac:dyDescent="0.25">
      <c r="A21" s="49" t="s">
        <v>27</v>
      </c>
      <c r="B21" s="30">
        <v>0</v>
      </c>
      <c r="C21" s="42"/>
      <c r="D21" s="11"/>
      <c r="E21" s="29">
        <v>260000</v>
      </c>
      <c r="F21" s="27">
        <v>320000</v>
      </c>
      <c r="G21" s="23">
        <v>0</v>
      </c>
      <c r="H21" s="23">
        <f t="shared" si="3"/>
        <v>1.2307692307692308</v>
      </c>
      <c r="I21" s="9">
        <v>320000</v>
      </c>
      <c r="J21" s="10">
        <v>0</v>
      </c>
      <c r="K21" s="10">
        <f t="shared" si="5"/>
        <v>1.2307692307692308</v>
      </c>
      <c r="L21" s="26">
        <v>320000</v>
      </c>
      <c r="M21" s="8">
        <v>0</v>
      </c>
      <c r="N21" s="8">
        <f t="shared" si="6"/>
        <v>1.2307692307692308</v>
      </c>
    </row>
    <row r="22" spans="1:14" x14ac:dyDescent="0.25">
      <c r="A22" s="50" t="s">
        <v>21</v>
      </c>
      <c r="B22" s="51">
        <v>248768413.30000001</v>
      </c>
      <c r="C22" s="42">
        <v>649969.69999999995</v>
      </c>
      <c r="D22" s="11">
        <v>0.1</v>
      </c>
      <c r="E22" s="51">
        <f>SUM(E5:E21)</f>
        <v>234278554.38999999</v>
      </c>
      <c r="F22" s="52">
        <v>218686492.78999999</v>
      </c>
      <c r="G22" s="53">
        <f>F22/B22</f>
        <v>0.87907660739177929</v>
      </c>
      <c r="H22" s="53">
        <f t="shared" si="3"/>
        <v>0.9334464836502101</v>
      </c>
      <c r="I22" s="52">
        <v>189498395.78999999</v>
      </c>
      <c r="J22" s="54">
        <f>I22/B22</f>
        <v>0.76174620915990698</v>
      </c>
      <c r="K22" s="54">
        <f>I22/E22</f>
        <v>0.80885933534720755</v>
      </c>
      <c r="L22" s="55">
        <f>SUM(L6:L21)</f>
        <v>181459101.07000002</v>
      </c>
      <c r="M22" s="56">
        <f t="shared" si="1"/>
        <v>0.7294298285818589</v>
      </c>
      <c r="N22" s="56">
        <f t="shared" si="6"/>
        <v>0.7745442238299276</v>
      </c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2022-11-10T11:01:07Z</dcterms:modified>
</cp:coreProperties>
</file>