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37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<sst xmlns="http://schemas.openxmlformats.org/spreadsheetml/2006/main" count="60" uniqueCount="60">
  <si>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</si>
  <si>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</si>
  <si>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</si>
  <si>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</si>
  <si>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</si>
  <si>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</si>
  <si>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</si>
  <si>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</si>
  <si>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</si>
  <si>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</si>
  <si>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</si>
  <si>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</si>
  <si>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</si>
  <si>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</si>
  <si>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</si>
  <si>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</si>
  <si>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</si>
  <si>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</si>
  <si>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</si>
  <si>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Налоговые доходы</t>
  </si>
  <si>
    <t>Государственная пошлина</t>
  </si>
  <si>
    <t xml:space="preserve">Неналоговые доходы </t>
  </si>
  <si>
    <t>000 1 12 0000 00 0000 000</t>
  </si>
  <si>
    <t>000 2 02 10000 00 0000 150</t>
  </si>
  <si>
    <t>000 2 02 20000 00 0000 150</t>
  </si>
  <si>
    <t>000 2 02 30000 00 0000 150</t>
  </si>
  <si>
    <t>000 2 02 40000 00 0000 150</t>
  </si>
  <si>
    <t>000 1 01 00000 00 0000 000</t>
  </si>
  <si>
    <t>000 1 03 00000 00 0000 000</t>
  </si>
  <si>
    <t>000 1 05 00000 00 0000 000</t>
  </si>
  <si>
    <t>Налоги на совокупный доход</t>
  </si>
  <si>
    <t>000 1 08 00000 00 0000 000</t>
  </si>
  <si>
    <t xml:space="preserve">
</t>
  </si>
  <si>
    <t xml:space="preserve">Доходы от использования имущества находящегося в государственной и муниципальной собственности
</t>
  </si>
  <si>
    <t>000 1 11 00000 00 0000 000</t>
  </si>
  <si>
    <t>Платежи при  пользовании природными ресурсами</t>
  </si>
  <si>
    <t>Доходы от оказания платных услуг и компенсации затрат государства</t>
  </si>
  <si>
    <t>000 1 13 0000 00 0000 000</t>
  </si>
  <si>
    <t>000 1 14 0000 00 0000 000</t>
  </si>
  <si>
    <t>Доходы от продажи материальных и нематериальных активов</t>
  </si>
  <si>
    <t>000 1 16 0000 00 0000 000</t>
  </si>
  <si>
    <t>Штрафы, санкции, возмещение ущерба</t>
  </si>
  <si>
    <t xml:space="preserve">Прочие безвозмездные поступления 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</si>
  <si>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</si>
  <si>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000 219 60000 00 0000 150</t>
  </si>
  <si>
    <t>000 2 07 05000 00 0000 150</t>
  </si>
  <si>
    <t xml:space="preserve">Задолженность и перерасчеты по отмененным налогам,сборам и иным обязательным платежам </t>
  </si>
  <si>
    <t>000 1 09 00000 00 0000 000</t>
  </si>
  <si>
    <t>Проект 
на 2023 год</t>
  </si>
  <si>
    <t>Проект 
на 2024 год</t>
  </si>
  <si>
    <t>Сведения о доходах бюджета Палехского муниципального района  видам доходов на 2023 год и на плановый период 2024 и 2025 годов в сравнении с исполнением за 2021 год и ожидаемым исполнением за 2022 год</t>
  </si>
  <si>
    <t>Исполнено 
за 2021 год</t>
  </si>
  <si>
    <t>Ожидаемое исполнение за 2022 год</t>
  </si>
  <si>
    <t xml:space="preserve">2023 год к исполнению 
за 2021 год </t>
  </si>
  <si>
    <t xml:space="preserve">2023 год к ожидаемому исполнению 
за 2022 год </t>
  </si>
  <si>
    <t xml:space="preserve">2024 год к исполнению 
за 2021 год </t>
  </si>
  <si>
    <t xml:space="preserve">2024 год к ожидаемому исполнению 
за 2022 год </t>
  </si>
  <si>
    <t>Проект 
на 2025 год</t>
  </si>
  <si>
    <t xml:space="preserve">2025 год к исполнению 
за 2021 год </t>
  </si>
  <si>
    <t xml:space="preserve">2025 год к ожидаемому исполнению 
за 2022 год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</si>
</sst>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.00"/>
    <numFmt numFmtId="185" formatCode="0.00000"/>
    <numFmt numFmtId="186" formatCode="0.0000"/>
    <numFmt numFmtId="187" formatCode="0.000"/>
    <numFmt numFmtId="188" formatCode="0.0"/>
    <numFmt numFmtId="189" formatCode="##\ ###\ ###\ ###\ ##0.00"/>
    <numFmt numFmtId="190" formatCode="#\ ###\ ###\ ###\ ##0.00"/>
    <numFmt numFmtId="191" formatCode="0.000000"/>
    <numFmt numFmtId="192" formatCode="0.000%"/>
    <numFmt numFmtId="193" formatCode="0.0%"/>
    <numFmt numFmtId="194" formatCode="#,##0.0"/>
    <numFmt numFmtId="195" formatCode="#,##0.0_ ;\-#,##0.0\ "/>
    <numFmt numFmtId="196" formatCode="0.0_ ;\-0.0\ "/>
    <numFmt numFmtId="197" formatCode="#,##0.0\ &quot;₽&quot;"/>
    <numFmt numFmtId="198" formatCode="#,##0.00_ ;\-#,##0.00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4"/>
      <name val="Times New Roman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2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194" fontId="35" fillId="16" borderId="1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36" fillId="17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17" borderId="2">
      <alignment/>
      <protection/>
    </xf>
    <xf numFmtId="0" fontId="36" fillId="0" borderId="1">
      <alignment horizontal="center" vertical="center" wrapText="1"/>
      <protection/>
    </xf>
    <xf numFmtId="0" fontId="36" fillId="0" borderId="3">
      <alignment/>
      <protection/>
    </xf>
    <xf numFmtId="0" fontId="36" fillId="0" borderId="1">
      <alignment horizontal="center" vertical="center" shrinkToFit="1"/>
      <protection/>
    </xf>
    <xf numFmtId="0" fontId="36" fillId="17" borderId="4">
      <alignment/>
      <protection/>
    </xf>
    <xf numFmtId="0" fontId="35" fillId="0" borderId="1">
      <alignment horizontal="left"/>
      <protection/>
    </xf>
    <xf numFmtId="4" fontId="35" fillId="16" borderId="1">
      <alignment horizontal="right" vertical="top" shrinkToFit="1"/>
      <protection/>
    </xf>
    <xf numFmtId="0" fontId="36" fillId="17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1">
      <alignment horizontal="left" vertical="top" wrapText="1"/>
      <protection/>
    </xf>
    <xf numFmtId="4" fontId="36" fillId="18" borderId="1">
      <alignment horizontal="right" vertical="top" shrinkToFit="1"/>
      <protection/>
    </xf>
    <xf numFmtId="0" fontId="36" fillId="17" borderId="5">
      <alignment horizontal="center"/>
      <protection/>
    </xf>
    <xf numFmtId="4" fontId="36" fillId="18" borderId="1">
      <alignment horizontal="right" vertical="top" shrinkToFit="1"/>
      <protection/>
    </xf>
    <xf numFmtId="0" fontId="36" fillId="17" borderId="0">
      <alignment horizontal="center"/>
      <protection/>
    </xf>
    <xf numFmtId="4" fontId="36" fillId="0" borderId="1">
      <alignment horizontal="right" vertical="top" shrinkToFit="1"/>
      <protection/>
    </xf>
    <xf numFmtId="49" fontId="35" fillId="0" borderId="1">
      <alignment horizontal="left" vertical="top" wrapText="1"/>
      <protection/>
    </xf>
    <xf numFmtId="0" fontId="36" fillId="17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17" borderId="4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6" applyNumberFormat="0" applyAlignment="0" applyProtection="0"/>
    <xf numFmtId="0" fontId="4" fillId="23" borderId="7" applyNumberFormat="0" applyAlignment="0" applyProtection="0"/>
    <xf numFmtId="0" fontId="5" fillId="23" borderId="6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4" borderId="12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38" fillId="0" borderId="0">
      <alignment vertical="top" wrapText="1"/>
      <protection/>
    </xf>
    <xf numFmtId="0" fontId="38" fillId="0" borderId="0">
      <alignment vertical="top" wrapText="1"/>
      <protection/>
    </xf>
    <xf numFmtId="0" fontId="25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3" applyNumberFormat="0" applyFont="0" applyAlignment="0" applyProtection="0"/>
    <xf numFmtId="0" fontId="0" fillId="26" borderId="13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7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27" borderId="15" xfId="0" applyFont="1" applyFill="1" applyBorder="1" applyAlignment="1">
      <alignment horizontal="center" wrapText="1"/>
    </xf>
    <xf numFmtId="0" fontId="21" fillId="27" borderId="15" xfId="0" applyNumberFormat="1" applyFont="1" applyFill="1" applyBorder="1" applyAlignment="1">
      <alignment horizontal="center" wrapText="1"/>
    </xf>
    <xf numFmtId="0" fontId="23" fillId="27" borderId="15" xfId="0" applyNumberFormat="1" applyFont="1" applyFill="1" applyBorder="1" applyAlignment="1">
      <alignment horizontal="center" vertical="center" wrapText="1"/>
    </xf>
    <xf numFmtId="0" fontId="23" fillId="27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justify" vertical="center" wrapText="1"/>
    </xf>
    <xf numFmtId="0" fontId="20" fillId="27" borderId="15" xfId="0" applyFont="1" applyFill="1" applyBorder="1" applyAlignment="1">
      <alignment horizontal="justify" vertical="center" wrapText="1"/>
    </xf>
    <xf numFmtId="0" fontId="39" fillId="27" borderId="0" xfId="0" applyNumberFormat="1" applyFont="1" applyFill="1" applyBorder="1" applyAlignment="1">
      <alignment vertical="top" wrapText="1"/>
    </xf>
    <xf numFmtId="0" fontId="22" fillId="27" borderId="15" xfId="0" applyFont="1" applyFill="1" applyBorder="1" applyAlignment="1">
      <alignment horizontal="center" vertical="top"/>
    </xf>
    <xf numFmtId="0" fontId="20" fillId="27" borderId="15" xfId="0" applyFont="1" applyFill="1" applyBorder="1" applyAlignment="1">
      <alignment horizontal="center" vertical="top"/>
    </xf>
    <xf numFmtId="193" fontId="22" fillId="0" borderId="15" xfId="0" applyNumberFormat="1" applyFont="1" applyBorder="1" applyAlignment="1">
      <alignment horizontal="center" vertical="top"/>
    </xf>
    <xf numFmtId="193" fontId="20" fillId="0" borderId="15" xfId="0" applyNumberFormat="1" applyFont="1" applyBorder="1" applyAlignment="1">
      <alignment horizontal="center" vertical="top"/>
    </xf>
    <xf numFmtId="194" fontId="22" fillId="0" borderId="0" xfId="0" applyNumberFormat="1" applyFont="1" applyBorder="1" applyAlignment="1">
      <alignment horizontal="center" vertical="top"/>
    </xf>
    <xf numFmtId="194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0" fontId="22" fillId="0" borderId="15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center" vertical="center"/>
    </xf>
    <xf numFmtId="193" fontId="22" fillId="0" borderId="1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right" vertical="center"/>
    </xf>
    <xf numFmtId="193" fontId="20" fillId="0" borderId="15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justify" vertical="top" wrapText="1"/>
    </xf>
    <xf numFmtId="9" fontId="22" fillId="0" borderId="15" xfId="104" applyFont="1" applyBorder="1" applyAlignment="1">
      <alignment horizontal="right" vertical="center"/>
    </xf>
    <xf numFmtId="9" fontId="20" fillId="0" borderId="15" xfId="104" applyFont="1" applyBorder="1" applyAlignment="1">
      <alignment horizontal="right" vertical="center"/>
    </xf>
    <xf numFmtId="9" fontId="22" fillId="0" borderId="15" xfId="104" applyFont="1" applyBorder="1" applyAlignment="1">
      <alignment horizontal="center" vertical="top"/>
    </xf>
    <xf numFmtId="9" fontId="20" fillId="0" borderId="15" xfId="104" applyFont="1" applyBorder="1" applyAlignment="1">
      <alignment horizontal="center" vertical="top"/>
    </xf>
    <xf numFmtId="193" fontId="20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2" fillId="0" borderId="15" xfId="0" applyNumberFormat="1" applyFont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right" vertical="center"/>
    </xf>
    <xf numFmtId="4" fontId="22" fillId="0" borderId="15" xfId="0" applyNumberFormat="1" applyFont="1" applyBorder="1" applyAlignment="1">
      <alignment horizontal="center" vertical="top"/>
    </xf>
    <xf numFmtId="198" fontId="22" fillId="0" borderId="15" xfId="116" applyNumberFormat="1" applyFont="1" applyBorder="1" applyAlignment="1">
      <alignment horizontal="center" vertical="top"/>
    </xf>
    <xf numFmtId="4" fontId="20" fillId="0" borderId="15" xfId="0" applyNumberFormat="1" applyFont="1" applyBorder="1" applyAlignment="1">
      <alignment horizontal="center" vertical="top"/>
    </xf>
    <xf numFmtId="198" fontId="20" fillId="0" borderId="15" xfId="116" applyNumberFormat="1" applyFont="1" applyBorder="1" applyAlignment="1">
      <alignment horizontal="center" vertical="top"/>
    </xf>
    <xf numFmtId="4" fontId="26" fillId="0" borderId="15" xfId="94" applyNumberFormat="1" applyFont="1" applyFill="1" applyBorder="1" applyAlignment="1" applyProtection="1">
      <alignment horizontal="center" vertical="center" wrapText="1"/>
      <protection locked="0"/>
    </xf>
    <xf numFmtId="198" fontId="22" fillId="27" borderId="15" xfId="116" applyNumberFormat="1" applyFont="1" applyFill="1" applyBorder="1" applyAlignment="1">
      <alignment horizontal="center" vertical="top"/>
    </xf>
    <xf numFmtId="2" fontId="20" fillId="0" borderId="15" xfId="0" applyNumberFormat="1" applyFont="1" applyBorder="1" applyAlignment="1">
      <alignment horizontal="right" vertical="center"/>
    </xf>
    <xf numFmtId="2" fontId="22" fillId="0" borderId="15" xfId="0" applyNumberFormat="1" applyFont="1" applyBorder="1" applyAlignment="1">
      <alignment horizontal="center" vertical="top"/>
    </xf>
    <xf numFmtId="2" fontId="20" fillId="0" borderId="15" xfId="0" applyNumberFormat="1" applyFont="1" applyBorder="1" applyAlignment="1">
      <alignment horizontal="center" vertical="top"/>
    </xf>
    <xf numFmtId="2" fontId="20" fillId="0" borderId="15" xfId="0" applyNumberFormat="1" applyFont="1" applyFill="1" applyBorder="1" applyAlignment="1">
      <alignment horizontal="center" vertical="top"/>
    </xf>
    <xf numFmtId="2" fontId="26" fillId="0" borderId="15" xfId="94" applyNumberFormat="1" applyFont="1" applyFill="1" applyBorder="1" applyAlignment="1" applyProtection="1">
      <alignment horizontal="center" vertical="center" wrapText="1"/>
      <protection locked="0"/>
    </xf>
    <xf numFmtId="0" fontId="41" fillId="27" borderId="15" xfId="0" applyFont="1" applyFill="1" applyBorder="1" applyAlignment="1">
      <alignment horizontal="right" vertical="center" wrapText="1"/>
    </xf>
    <xf numFmtId="0" fontId="42" fillId="27" borderId="15" xfId="0" applyNumberFormat="1" applyFont="1" applyFill="1" applyBorder="1" applyAlignment="1">
      <alignment horizontal="center" vertical="top" wrapText="1"/>
    </xf>
    <xf numFmtId="0" fontId="39" fillId="27" borderId="15" xfId="0" applyNumberFormat="1" applyFont="1" applyFill="1" applyBorder="1" applyAlignment="1">
      <alignment horizontal="center" vertical="top" wrapText="1"/>
    </xf>
    <xf numFmtId="4" fontId="20" fillId="0" borderId="16" xfId="0" applyNumberFormat="1" applyFont="1" applyBorder="1" applyAlignment="1">
      <alignment horizontal="right" vertical="center"/>
    </xf>
    <xf numFmtId="2" fontId="20" fillId="0" borderId="16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22" fillId="0" borderId="18" xfId="0" applyNumberFormat="1" applyFont="1" applyBorder="1" applyAlignment="1">
      <alignment horizontal="right" vertical="center"/>
    </xf>
    <xf numFmtId="2" fontId="20" fillId="0" borderId="19" xfId="0" applyNumberFormat="1" applyFont="1" applyBorder="1" applyAlignment="1">
      <alignment horizontal="right" vertical="center"/>
    </xf>
    <xf numFmtId="2" fontId="20" fillId="0" borderId="15" xfId="0" applyNumberFormat="1" applyFont="1" applyBorder="1" applyAlignment="1">
      <alignment horizontal="right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Normal 2" xfId="36"/>
    <cellStyle name="st3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1 2" xfId="62"/>
    <cellStyle name="xl42" xfId="63"/>
    <cellStyle name="xl43" xfId="64"/>
    <cellStyle name="xl44" xfId="65"/>
    <cellStyle name="xl45" xfId="66"/>
    <cellStyle name="xl46" xfId="67"/>
    <cellStyle name="xl47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4 2" xfId="95"/>
    <cellStyle name="Обычный 5" xfId="96"/>
    <cellStyle name="Обычный 5 2" xfId="97"/>
    <cellStyle name="Обычный 6" xfId="98"/>
    <cellStyle name="Followed Hyperlink" xfId="99"/>
    <cellStyle name="Плохой" xfId="100"/>
    <cellStyle name="Пояснение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4" xfId="107"/>
    <cellStyle name="Связанная ячейка" xfId="108"/>
    <cellStyle name="Стиль 1" xfId="109"/>
    <cellStyle name="Стиль 2" xfId="110"/>
    <cellStyle name="Стиль 3" xfId="111"/>
    <cellStyle name="Стиль 4" xfId="112"/>
    <cellStyle name="Стиль 5" xfId="113"/>
    <cellStyle name="Стиль 6" xfId="114"/>
    <cellStyle name="Текст предупреждения" xfId="115"/>
    <cellStyle name="Comma" xfId="116"/>
    <cellStyle name="Comma [0]" xfId="117"/>
    <cellStyle name="Финансовый 2" xfId="118"/>
    <cellStyle name="Финансовый 2 2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75" zoomScaleNormal="75" zoomScalePageLayoutView="0" workbookViewId="0" topLeftCell="A1">
      <selection activeCell="H12" sqref="H12"/>
    </sheetView>
  </sheetViews>
  <sheetFormatPr defaultColWidth="8.875" defaultRowHeight="12.75"/>
  <cols>
    <col min="1" max="1" width="50.125" style="32" customWidth="1"/>
    <col min="2" max="2" width="33.875" style="32" customWidth="1"/>
    <col min="3" max="3" width="22.25390625" style="32" customWidth="1"/>
    <col min="4" max="5" width="23.00390625" style="32" customWidth="1"/>
    <col min="6" max="6" width="13.375" style="33" customWidth="1"/>
    <col min="7" max="7" width="14.125" style="33" customWidth="1"/>
    <col min="8" max="8" width="24.625" style="33" customWidth="1"/>
    <col min="9" max="9" width="13.75390625" style="33" customWidth="1"/>
    <col min="10" max="10" width="14.25390625" style="33" customWidth="1"/>
    <col min="11" max="11" width="23.00390625" style="33" customWidth="1"/>
    <col min="12" max="12" width="13.375" style="32" customWidth="1"/>
    <col min="13" max="13" width="15.625" style="32" customWidth="1"/>
    <col min="14" max="16384" width="8.875" style="32" customWidth="1"/>
  </cols>
  <sheetData>
    <row r="1" spans="1:13" s="8" customFormat="1" ht="60" customHeight="1">
      <c r="A1" s="48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76.5" customHeight="1">
      <c r="A2" s="3" t="s">
        <v>3</v>
      </c>
      <c r="B2" s="3" t="s">
        <v>4</v>
      </c>
      <c r="C2" s="4" t="s">
        <v>51</v>
      </c>
      <c r="D2" s="4" t="s">
        <v>52</v>
      </c>
      <c r="E2" s="4" t="s">
        <v>48</v>
      </c>
      <c r="F2" s="5" t="s">
        <v>53</v>
      </c>
      <c r="G2" s="5" t="s">
        <v>54</v>
      </c>
      <c r="H2" s="4" t="s">
        <v>49</v>
      </c>
      <c r="I2" s="5" t="s">
        <v>55</v>
      </c>
      <c r="J2" s="5" t="s">
        <v>56</v>
      </c>
      <c r="K2" s="4" t="s">
        <v>57</v>
      </c>
      <c r="L2" s="5" t="s">
        <v>58</v>
      </c>
      <c r="M2" s="5" t="s">
        <v>59</v>
      </c>
    </row>
    <row r="3" spans="1:13" ht="15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 t="s">
        <v>13</v>
      </c>
      <c r="G3" s="1" t="s">
        <v>14</v>
      </c>
      <c r="H3" s="1">
        <v>8</v>
      </c>
      <c r="I3" s="1" t="s">
        <v>15</v>
      </c>
      <c r="J3" s="1" t="s">
        <v>16</v>
      </c>
      <c r="K3" s="1">
        <v>11</v>
      </c>
      <c r="L3" s="1" t="s">
        <v>17</v>
      </c>
      <c r="M3" s="1" t="s">
        <v>18</v>
      </c>
    </row>
    <row r="4" spans="1:13" ht="37.5">
      <c r="A4" s="16" t="s">
        <v>0</v>
      </c>
      <c r="B4" s="17" t="s">
        <v>5</v>
      </c>
      <c r="C4" s="34">
        <f>SUM(C5,C11)</f>
        <v>51226547.169999994</v>
      </c>
      <c r="D4" s="34">
        <f>SUM(D5,D11)</f>
        <v>53853622.01</v>
      </c>
      <c r="E4" s="34">
        <f>SUM(E5,E11)</f>
        <v>58572200</v>
      </c>
      <c r="F4" s="18">
        <f>E4/C4</f>
        <v>1.1433954313887833</v>
      </c>
      <c r="G4" s="18">
        <f aca="true" t="shared" si="0" ref="G4:G9">E4/D4</f>
        <v>1.0876185818870978</v>
      </c>
      <c r="H4" s="35">
        <f>SUM(H5,H11)</f>
        <v>60581774</v>
      </c>
      <c r="I4" s="26">
        <f aca="true" t="shared" si="1" ref="I4:I9">H4/C4</f>
        <v>1.1826245832840114</v>
      </c>
      <c r="J4" s="26">
        <f aca="true" t="shared" si="2" ref="J4:J9">H4/D4</f>
        <v>1.1249340664356924</v>
      </c>
      <c r="K4" s="35">
        <f>SUM(K5,K11)</f>
        <v>61627670</v>
      </c>
      <c r="L4" s="18">
        <f>K4/C4</f>
        <v>1.2030416532951738</v>
      </c>
      <c r="M4" s="18">
        <f aca="true" t="shared" si="3" ref="M4:M9">K4/D4</f>
        <v>1.1443551556951257</v>
      </c>
    </row>
    <row r="5" spans="1:13" ht="18.75">
      <c r="A5" s="16" t="s">
        <v>19</v>
      </c>
      <c r="B5" s="17"/>
      <c r="C5" s="35">
        <f>SUM(C6:C10)</f>
        <v>38670258.849999994</v>
      </c>
      <c r="D5" s="54">
        <f>SUM(D6:D10)</f>
        <v>41153069.21</v>
      </c>
      <c r="E5" s="35">
        <f>SUM(E6:E10)</f>
        <v>45163370</v>
      </c>
      <c r="F5" s="18">
        <f aca="true" t="shared" si="4" ref="F5:F24">E5/C5</f>
        <v>1.1679096893348053</v>
      </c>
      <c r="G5" s="18">
        <f t="shared" si="0"/>
        <v>1.0974484009816092</v>
      </c>
      <c r="H5" s="35">
        <f>SUM(H6:H10)</f>
        <v>46997224</v>
      </c>
      <c r="I5" s="18">
        <f t="shared" si="1"/>
        <v>1.2153325423111307</v>
      </c>
      <c r="J5" s="26">
        <f t="shared" si="2"/>
        <v>1.1420101805816198</v>
      </c>
      <c r="K5" s="35">
        <f>SUM(K6:K10)</f>
        <v>47765340</v>
      </c>
      <c r="L5" s="18">
        <f>K5/C5</f>
        <v>1.2351957659574861</v>
      </c>
      <c r="M5" s="18">
        <f t="shared" si="3"/>
        <v>1.1606750338901393</v>
      </c>
    </row>
    <row r="6" spans="1:13" ht="18.75">
      <c r="A6" s="19" t="s">
        <v>1</v>
      </c>
      <c r="B6" s="20" t="s">
        <v>27</v>
      </c>
      <c r="C6" s="50">
        <v>26719789.82</v>
      </c>
      <c r="D6" s="56">
        <v>28820524.65</v>
      </c>
      <c r="E6" s="52">
        <v>32381837</v>
      </c>
      <c r="F6" s="22">
        <f t="shared" si="4"/>
        <v>1.2119046301689809</v>
      </c>
      <c r="G6" s="22">
        <f t="shared" si="0"/>
        <v>1.1235686162291985</v>
      </c>
      <c r="H6" s="21">
        <v>33945145</v>
      </c>
      <c r="I6" s="22">
        <f t="shared" si="1"/>
        <v>1.2704121263181403</v>
      </c>
      <c r="J6" s="27">
        <f t="shared" si="2"/>
        <v>1.1778114872034435</v>
      </c>
      <c r="K6" s="21">
        <v>34508454</v>
      </c>
      <c r="L6" s="22">
        <f>K6/C6</f>
        <v>1.2914942158029294</v>
      </c>
      <c r="M6" s="22">
        <f t="shared" si="3"/>
        <v>1.1973568982201024</v>
      </c>
    </row>
    <row r="7" spans="1:13" ht="56.25">
      <c r="A7" s="19" t="s">
        <v>2</v>
      </c>
      <c r="B7" s="20" t="s">
        <v>28</v>
      </c>
      <c r="C7" s="51">
        <v>8796946.33</v>
      </c>
      <c r="D7" s="56">
        <v>8708570</v>
      </c>
      <c r="E7" s="53">
        <v>8876630</v>
      </c>
      <c r="F7" s="22">
        <f t="shared" si="4"/>
        <v>1.009058105734743</v>
      </c>
      <c r="G7" s="22">
        <f t="shared" si="0"/>
        <v>1.019298231512177</v>
      </c>
      <c r="H7" s="21">
        <v>9052630</v>
      </c>
      <c r="I7" s="22">
        <f t="shared" si="1"/>
        <v>1.0290650483029604</v>
      </c>
      <c r="J7" s="27">
        <f t="shared" si="2"/>
        <v>1.0395082085807428</v>
      </c>
      <c r="K7" s="21">
        <v>9052630</v>
      </c>
      <c r="L7" s="22">
        <f>K4/C4</f>
        <v>1.2030416532951738</v>
      </c>
      <c r="M7" s="22">
        <f t="shared" si="3"/>
        <v>1.0395082085807428</v>
      </c>
    </row>
    <row r="8" spans="1:13" ht="33.75" customHeight="1">
      <c r="A8" s="31" t="s">
        <v>30</v>
      </c>
      <c r="B8" s="20" t="s">
        <v>29</v>
      </c>
      <c r="C8" s="51">
        <v>2022552.66</v>
      </c>
      <c r="D8" s="56">
        <v>2052476</v>
      </c>
      <c r="E8" s="52">
        <v>2304903</v>
      </c>
      <c r="F8" s="22">
        <f t="shared" si="4"/>
        <v>1.1396009832446095</v>
      </c>
      <c r="G8" s="22">
        <f t="shared" si="0"/>
        <v>1.1229865781621806</v>
      </c>
      <c r="H8" s="21">
        <v>2399449</v>
      </c>
      <c r="I8" s="22">
        <f t="shared" si="1"/>
        <v>1.1863468612975447</v>
      </c>
      <c r="J8" s="27">
        <f t="shared" si="2"/>
        <v>1.1690509413995585</v>
      </c>
      <c r="K8" s="21">
        <v>2604256</v>
      </c>
      <c r="L8" s="22">
        <f>K8/C8</f>
        <v>1.2876085016248724</v>
      </c>
      <c r="M8" s="22">
        <f t="shared" si="3"/>
        <v>1.2688362738468075</v>
      </c>
    </row>
    <row r="9" spans="1:13" ht="18.75">
      <c r="A9" s="19" t="s">
        <v>20</v>
      </c>
      <c r="B9" s="20" t="s">
        <v>31</v>
      </c>
      <c r="C9" s="42">
        <v>1142593.56</v>
      </c>
      <c r="D9" s="55">
        <v>1571498.56</v>
      </c>
      <c r="E9" s="21">
        <v>1600000</v>
      </c>
      <c r="F9" s="22">
        <f t="shared" si="4"/>
        <v>1.4003229634866836</v>
      </c>
      <c r="G9" s="22">
        <f t="shared" si="0"/>
        <v>1.018136472234502</v>
      </c>
      <c r="H9" s="21">
        <v>1600000</v>
      </c>
      <c r="I9" s="22">
        <f t="shared" si="1"/>
        <v>1.4003229634866836</v>
      </c>
      <c r="J9" s="27">
        <f t="shared" si="2"/>
        <v>1.018136472234502</v>
      </c>
      <c r="K9" s="21">
        <v>1600000</v>
      </c>
      <c r="L9" s="22">
        <f>K9/C9</f>
        <v>1.4003229634866836</v>
      </c>
      <c r="M9" s="22">
        <f t="shared" si="3"/>
        <v>1.018136472234502</v>
      </c>
    </row>
    <row r="10" spans="1:13" ht="56.25">
      <c r="A10" s="19" t="s">
        <v>46</v>
      </c>
      <c r="B10" s="20" t="s">
        <v>47</v>
      </c>
      <c r="C10" s="42">
        <v>-11623.52</v>
      </c>
      <c r="D10" s="42">
        <v>0</v>
      </c>
      <c r="E10" s="21">
        <v>0</v>
      </c>
      <c r="F10" s="22">
        <v>0</v>
      </c>
      <c r="G10" s="22">
        <v>0</v>
      </c>
      <c r="H10" s="21">
        <v>0</v>
      </c>
      <c r="I10" s="22">
        <v>0</v>
      </c>
      <c r="J10" s="27">
        <v>0</v>
      </c>
      <c r="K10" s="21">
        <v>0</v>
      </c>
      <c r="L10" s="22">
        <v>0</v>
      </c>
      <c r="M10" s="22">
        <v>0</v>
      </c>
    </row>
    <row r="11" spans="1:13" ht="17.25" customHeight="1">
      <c r="A11" s="25" t="s">
        <v>21</v>
      </c>
      <c r="B11" s="24" t="s">
        <v>32</v>
      </c>
      <c r="C11" s="36">
        <f>SUM(C12:C16)</f>
        <v>12556288.320000002</v>
      </c>
      <c r="D11" s="36">
        <f>SUM(D12:D16)</f>
        <v>12700552.799999999</v>
      </c>
      <c r="E11" s="36">
        <f>SUM(E12:E16)</f>
        <v>13408830</v>
      </c>
      <c r="F11" s="22">
        <f t="shared" si="4"/>
        <v>1.0678975871111565</v>
      </c>
      <c r="G11" s="22">
        <f aca="true" t="shared" si="5" ref="G11:G24">E11/D11</f>
        <v>1.055767430847577</v>
      </c>
      <c r="H11" s="36">
        <f>SUM(H12:H16)</f>
        <v>13584550</v>
      </c>
      <c r="I11" s="22">
        <f>H11/C11</f>
        <v>1.0818921685927005</v>
      </c>
      <c r="J11" s="27">
        <f>H11/D11</f>
        <v>1.069603049089328</v>
      </c>
      <c r="K11" s="36">
        <f>SUM(K12:K16)</f>
        <v>13862330</v>
      </c>
      <c r="L11" s="22">
        <f>K11/C11</f>
        <v>1.1040149482645838</v>
      </c>
      <c r="M11" s="30">
        <f aca="true" t="shared" si="6" ref="M11:M20">K11/D11</f>
        <v>1.0914745380216837</v>
      </c>
    </row>
    <row r="12" spans="1:13" ht="56.25" customHeight="1">
      <c r="A12" s="23" t="s">
        <v>33</v>
      </c>
      <c r="B12" s="24" t="s">
        <v>34</v>
      </c>
      <c r="C12" s="42">
        <v>3151833.18</v>
      </c>
      <c r="D12" s="42">
        <v>4166122</v>
      </c>
      <c r="E12" s="21">
        <v>4339100</v>
      </c>
      <c r="F12" s="22">
        <f t="shared" si="4"/>
        <v>1.376690881844197</v>
      </c>
      <c r="G12" s="22">
        <f t="shared" si="5"/>
        <v>1.041520147513683</v>
      </c>
      <c r="H12" s="21">
        <v>4339100</v>
      </c>
      <c r="I12" s="22">
        <f>H13/C12</f>
        <v>0.11015811439614326</v>
      </c>
      <c r="J12" s="27">
        <f>H12/D12</f>
        <v>1.041520147513683</v>
      </c>
      <c r="K12" s="21">
        <v>4339100</v>
      </c>
      <c r="L12" s="22">
        <f>K12/C12</f>
        <v>1.376690881844197</v>
      </c>
      <c r="M12" s="22">
        <f t="shared" si="6"/>
        <v>1.041520147513683</v>
      </c>
    </row>
    <row r="13" spans="1:13" ht="44.25" customHeight="1">
      <c r="A13" s="23" t="s">
        <v>35</v>
      </c>
      <c r="B13" s="24" t="s">
        <v>22</v>
      </c>
      <c r="C13" s="42">
        <v>609847.3</v>
      </c>
      <c r="D13" s="42">
        <v>278915</v>
      </c>
      <c r="E13" s="21">
        <v>321480</v>
      </c>
      <c r="F13" s="22">
        <f t="shared" si="4"/>
        <v>0.5271483533664902</v>
      </c>
      <c r="G13" s="22">
        <f t="shared" si="5"/>
        <v>1.1526092178620726</v>
      </c>
      <c r="H13" s="21">
        <v>347200</v>
      </c>
      <c r="I13" s="22">
        <f aca="true" t="shared" si="7" ref="I13:I24">H13/C13</f>
        <v>0.5693228452433912</v>
      </c>
      <c r="J13" s="27">
        <f>H13/D13</f>
        <v>1.2448236918057474</v>
      </c>
      <c r="K13" s="21">
        <v>374980</v>
      </c>
      <c r="L13" s="22">
        <f>K713/C13</f>
        <v>0</v>
      </c>
      <c r="M13" s="22">
        <f t="shared" si="6"/>
        <v>1.344423928436979</v>
      </c>
    </row>
    <row r="14" spans="1:13" ht="45.75" customHeight="1">
      <c r="A14" s="23" t="s">
        <v>36</v>
      </c>
      <c r="B14" s="24" t="s">
        <v>37</v>
      </c>
      <c r="C14" s="42">
        <v>7370244.57</v>
      </c>
      <c r="D14" s="42">
        <v>7683409.31</v>
      </c>
      <c r="E14" s="21">
        <v>7740000</v>
      </c>
      <c r="F14" s="22">
        <f t="shared" si="4"/>
        <v>1.050168678459472</v>
      </c>
      <c r="G14" s="22">
        <f t="shared" si="5"/>
        <v>1.0073653098145308</v>
      </c>
      <c r="H14" s="21">
        <v>7890000</v>
      </c>
      <c r="I14" s="22">
        <f t="shared" si="7"/>
        <v>1.0705207846311673</v>
      </c>
      <c r="J14" s="27">
        <f>H14/D14</f>
        <v>1.0268878933380683</v>
      </c>
      <c r="K14" s="21">
        <v>8140000</v>
      </c>
      <c r="L14" s="22">
        <f aca="true" t="shared" si="8" ref="L14:L20">K14/C14</f>
        <v>1.1044409615839925</v>
      </c>
      <c r="M14" s="22">
        <f t="shared" si="6"/>
        <v>1.0594255325439639</v>
      </c>
    </row>
    <row r="15" spans="1:13" ht="45.75" customHeight="1">
      <c r="A15" s="23" t="s">
        <v>39</v>
      </c>
      <c r="B15" s="24" t="s">
        <v>38</v>
      </c>
      <c r="C15" s="42">
        <v>567351.97</v>
      </c>
      <c r="D15" s="42">
        <v>399556.49</v>
      </c>
      <c r="E15" s="21">
        <v>870000</v>
      </c>
      <c r="F15" s="22">
        <f t="shared" si="4"/>
        <v>1.5334396388894183</v>
      </c>
      <c r="G15" s="22">
        <f t="shared" si="5"/>
        <v>2.1774142624989024</v>
      </c>
      <c r="H15" s="21">
        <v>870000</v>
      </c>
      <c r="I15" s="22">
        <f t="shared" si="7"/>
        <v>1.5334396388894183</v>
      </c>
      <c r="J15" s="27">
        <f>H15/D15</f>
        <v>2.1774142624989024</v>
      </c>
      <c r="K15" s="21">
        <v>870000</v>
      </c>
      <c r="L15" s="22">
        <f t="shared" si="8"/>
        <v>1.5334396388894183</v>
      </c>
      <c r="M15" s="22">
        <f t="shared" si="6"/>
        <v>2.1774142624989024</v>
      </c>
    </row>
    <row r="16" spans="1:13" ht="36.75" customHeight="1">
      <c r="A16" s="23" t="s">
        <v>41</v>
      </c>
      <c r="B16" s="24" t="s">
        <v>40</v>
      </c>
      <c r="C16" s="42">
        <v>857011.3</v>
      </c>
      <c r="D16" s="42">
        <v>172550</v>
      </c>
      <c r="E16" s="21">
        <v>138250</v>
      </c>
      <c r="F16" s="22">
        <f t="shared" si="4"/>
        <v>0.16131642604945814</v>
      </c>
      <c r="G16" s="22">
        <f t="shared" si="5"/>
        <v>0.8012170385395537</v>
      </c>
      <c r="H16" s="21">
        <v>138250</v>
      </c>
      <c r="I16" s="22">
        <f t="shared" si="7"/>
        <v>0.16131642604945814</v>
      </c>
      <c r="J16" s="27">
        <f>H716/D16</f>
        <v>0</v>
      </c>
      <c r="K16" s="21">
        <v>138250</v>
      </c>
      <c r="L16" s="22">
        <f t="shared" si="8"/>
        <v>0.16131642604945814</v>
      </c>
      <c r="M16" s="22">
        <f t="shared" si="6"/>
        <v>0.8012170385395537</v>
      </c>
    </row>
    <row r="17" spans="1:13" ht="18.75">
      <c r="A17" s="6" t="s">
        <v>6</v>
      </c>
      <c r="B17" s="9" t="s">
        <v>11</v>
      </c>
      <c r="C17" s="43">
        <f>SUM(C18:C23)</f>
        <v>218561890.99</v>
      </c>
      <c r="D17" s="43">
        <f>SUM(D18:D23)</f>
        <v>192626362.1</v>
      </c>
      <c r="E17" s="36">
        <f>SUM(E18:E23)</f>
        <v>170305523.69</v>
      </c>
      <c r="F17" s="11">
        <f t="shared" si="4"/>
        <v>0.7792096001667193</v>
      </c>
      <c r="G17" s="11">
        <f t="shared" si="5"/>
        <v>0.8841236569768557</v>
      </c>
      <c r="H17" s="37">
        <f>SUM(H18:H23)</f>
        <v>139031819.46</v>
      </c>
      <c r="I17" s="11">
        <f t="shared" si="7"/>
        <v>0.6361210494210137</v>
      </c>
      <c r="J17" s="28">
        <f aca="true" t="shared" si="9" ref="J17:J22">H17/D17</f>
        <v>0.7217694293983659</v>
      </c>
      <c r="K17" s="37">
        <f>SUM(K18:K23)</f>
        <v>132845358.82</v>
      </c>
      <c r="L17" s="11">
        <f t="shared" si="8"/>
        <v>0.607815746003397</v>
      </c>
      <c r="M17" s="11">
        <f t="shared" si="6"/>
        <v>0.6896530535682063</v>
      </c>
    </row>
    <row r="18" spans="1:13" ht="37.5">
      <c r="A18" s="7" t="s">
        <v>7</v>
      </c>
      <c r="B18" s="10" t="s">
        <v>23</v>
      </c>
      <c r="C18" s="44">
        <v>71399925</v>
      </c>
      <c r="D18" s="45">
        <v>75299595.6</v>
      </c>
      <c r="E18" s="38">
        <v>72861234.82</v>
      </c>
      <c r="F18" s="12">
        <f t="shared" si="4"/>
        <v>1.0204665455881081</v>
      </c>
      <c r="G18" s="12">
        <f t="shared" si="5"/>
        <v>0.9676178768216386</v>
      </c>
      <c r="H18" s="39">
        <v>50901100</v>
      </c>
      <c r="I18" s="12">
        <f t="shared" si="7"/>
        <v>0.7129013090700025</v>
      </c>
      <c r="J18" s="29">
        <f t="shared" si="9"/>
        <v>0.675981054007148</v>
      </c>
      <c r="K18" s="39">
        <v>50901100</v>
      </c>
      <c r="L18" s="12">
        <f t="shared" si="8"/>
        <v>0.7129013090700025</v>
      </c>
      <c r="M18" s="12">
        <f t="shared" si="6"/>
        <v>0.675981054007148</v>
      </c>
    </row>
    <row r="19" spans="1:13" ht="56.25">
      <c r="A19" s="7" t="s">
        <v>8</v>
      </c>
      <c r="B19" s="10" t="s">
        <v>24</v>
      </c>
      <c r="C19" s="44">
        <v>70344646.26</v>
      </c>
      <c r="D19" s="45">
        <v>27823012.95</v>
      </c>
      <c r="E19" s="38">
        <v>15635949.94</v>
      </c>
      <c r="F19" s="12">
        <f t="shared" si="4"/>
        <v>0.2222763319074511</v>
      </c>
      <c r="G19" s="12">
        <f t="shared" si="5"/>
        <v>0.561979033978058</v>
      </c>
      <c r="H19" s="39">
        <v>6223114.54</v>
      </c>
      <c r="I19" s="12">
        <f t="shared" si="7"/>
        <v>0.0884660719878926</v>
      </c>
      <c r="J19" s="29">
        <f t="shared" si="9"/>
        <v>0.22366788784461966</v>
      </c>
      <c r="K19" s="39">
        <v>3630469.8</v>
      </c>
      <c r="L19" s="12">
        <f t="shared" si="8"/>
        <v>0.051609752739127636</v>
      </c>
      <c r="M19" s="12">
        <f t="shared" si="6"/>
        <v>0.1304844233269855</v>
      </c>
    </row>
    <row r="20" spans="1:13" ht="37.5">
      <c r="A20" s="7" t="s">
        <v>9</v>
      </c>
      <c r="B20" s="10" t="s">
        <v>25</v>
      </c>
      <c r="C20" s="44">
        <v>69784557.23</v>
      </c>
      <c r="D20" s="45">
        <v>83822975.97</v>
      </c>
      <c r="E20" s="38">
        <v>78032938.93</v>
      </c>
      <c r="F20" s="12">
        <f t="shared" si="4"/>
        <v>1.1181978080453316</v>
      </c>
      <c r="G20" s="12">
        <f t="shared" si="5"/>
        <v>0.9309254178463882</v>
      </c>
      <c r="H20" s="39">
        <v>78054084.92</v>
      </c>
      <c r="I20" s="12">
        <f t="shared" si="7"/>
        <v>1.1185008262321534</v>
      </c>
      <c r="J20" s="29">
        <f t="shared" si="9"/>
        <v>0.9311776874628662</v>
      </c>
      <c r="K20" s="39">
        <v>78053789.02</v>
      </c>
      <c r="L20" s="12">
        <f t="shared" si="8"/>
        <v>1.1184965860390255</v>
      </c>
      <c r="M20" s="12">
        <f t="shared" si="6"/>
        <v>0.9311741574044713</v>
      </c>
    </row>
    <row r="21" spans="1:13" ht="18.75">
      <c r="A21" s="7" t="s">
        <v>10</v>
      </c>
      <c r="B21" s="10" t="s">
        <v>26</v>
      </c>
      <c r="C21" s="44">
        <v>7648829.08</v>
      </c>
      <c r="D21" s="45">
        <v>5479457.93</v>
      </c>
      <c r="E21" s="38">
        <v>3515400</v>
      </c>
      <c r="F21" s="12">
        <f t="shared" si="4"/>
        <v>0.4595997587646448</v>
      </c>
      <c r="G21" s="12">
        <f t="shared" si="5"/>
        <v>0.6415598121035305</v>
      </c>
      <c r="H21" s="39">
        <v>3593520</v>
      </c>
      <c r="I21" s="12">
        <f t="shared" si="7"/>
        <v>0.46981308673719246</v>
      </c>
      <c r="J21" s="29">
        <f t="shared" si="9"/>
        <v>0.6558166968169423</v>
      </c>
      <c r="K21" s="39">
        <v>0</v>
      </c>
      <c r="L21" s="12">
        <v>0</v>
      </c>
      <c r="M21" s="12">
        <v>0</v>
      </c>
    </row>
    <row r="22" spans="1:13" ht="37.5">
      <c r="A22" s="7" t="s">
        <v>42</v>
      </c>
      <c r="B22" s="10" t="s">
        <v>45</v>
      </c>
      <c r="C22" s="44">
        <v>297800</v>
      </c>
      <c r="D22" s="45">
        <v>265184</v>
      </c>
      <c r="E22" s="38">
        <v>260000</v>
      </c>
      <c r="F22" s="12">
        <f t="shared" si="4"/>
        <v>0.8730691739422431</v>
      </c>
      <c r="G22" s="12">
        <f t="shared" si="5"/>
        <v>0.9804513092795946</v>
      </c>
      <c r="H22" s="39">
        <v>260000</v>
      </c>
      <c r="I22" s="12">
        <f t="shared" si="7"/>
        <v>0.8730691739422431</v>
      </c>
      <c r="J22" s="29">
        <f t="shared" si="9"/>
        <v>0.9804513092795946</v>
      </c>
      <c r="K22" s="39">
        <v>260000</v>
      </c>
      <c r="L22" s="12">
        <f>K22/C22</f>
        <v>0.8730691739422431</v>
      </c>
      <c r="M22" s="12">
        <f>K122/D22</f>
        <v>0</v>
      </c>
    </row>
    <row r="23" spans="1:13" ht="93.75">
      <c r="A23" s="7" t="s">
        <v>43</v>
      </c>
      <c r="B23" s="10" t="s">
        <v>44</v>
      </c>
      <c r="C23" s="44">
        <v>-913866.58</v>
      </c>
      <c r="D23" s="45">
        <v>-63864.35</v>
      </c>
      <c r="E23" s="38">
        <v>0</v>
      </c>
      <c r="F23" s="12">
        <f t="shared" si="4"/>
        <v>0</v>
      </c>
      <c r="G23" s="12">
        <f t="shared" si="5"/>
        <v>0</v>
      </c>
      <c r="H23" s="39">
        <v>0</v>
      </c>
      <c r="I23" s="12">
        <f t="shared" si="7"/>
        <v>0</v>
      </c>
      <c r="J23" s="29">
        <v>0</v>
      </c>
      <c r="K23" s="39">
        <v>0</v>
      </c>
      <c r="L23" s="12">
        <v>0</v>
      </c>
      <c r="M23" s="12">
        <v>0</v>
      </c>
    </row>
    <row r="24" spans="1:13" ht="18.75">
      <c r="A24" s="47" t="s">
        <v>12</v>
      </c>
      <c r="B24" s="47"/>
      <c r="C24" s="46">
        <f>SUM(C4,C17)</f>
        <v>269788438.16</v>
      </c>
      <c r="D24" s="46">
        <f>SUM(D4,D17)</f>
        <v>246479984.10999998</v>
      </c>
      <c r="E24" s="40">
        <f>SUM(E4,E17)</f>
        <v>228877723.69</v>
      </c>
      <c r="F24" s="11">
        <f t="shared" si="4"/>
        <v>0.8483600159109205</v>
      </c>
      <c r="G24" s="11">
        <f t="shared" si="5"/>
        <v>0.9285854367300495</v>
      </c>
      <c r="H24" s="41">
        <f>SUM(H4,H17)</f>
        <v>199613593.46</v>
      </c>
      <c r="I24" s="11">
        <f t="shared" si="7"/>
        <v>0.7398893548641164</v>
      </c>
      <c r="J24" s="28">
        <f>H24/D24</f>
        <v>0.8098572149003211</v>
      </c>
      <c r="K24" s="41">
        <f>SUM(K4,K17)</f>
        <v>194473028.82</v>
      </c>
      <c r="L24" s="11">
        <f>K24/C24</f>
        <v>0.7208352965247026</v>
      </c>
      <c r="M24" s="11">
        <f>K24/D24</f>
        <v>0.789001303786233</v>
      </c>
    </row>
    <row r="26" spans="3:13" ht="12.7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6:11" ht="12.75">
      <c r="F27" s="32"/>
      <c r="G27" s="32"/>
      <c r="H27" s="32"/>
      <c r="I27" s="32"/>
      <c r="J27" s="32"/>
      <c r="K27" s="32"/>
    </row>
    <row r="28" spans="3:13" ht="12.7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3:4" ht="18.75">
      <c r="C29" s="14"/>
      <c r="D29" s="13"/>
    </row>
    <row r="30" ht="12.75">
      <c r="D30" s="14"/>
    </row>
    <row r="31" ht="18.75">
      <c r="D31" s="13"/>
    </row>
    <row r="32" ht="12.75">
      <c r="D32" s="14"/>
    </row>
    <row r="33" ht="18.75">
      <c r="D33" s="15"/>
    </row>
    <row r="34" ht="12.75">
      <c r="D34" s="14"/>
    </row>
    <row r="35" ht="18.75">
      <c r="D35" s="13"/>
    </row>
    <row r="36" ht="12.75">
      <c r="D36" s="14"/>
    </row>
    <row r="37" ht="18.75">
      <c r="D37" s="13"/>
    </row>
    <row r="38" ht="12.75">
      <c r="D38" s="14"/>
    </row>
  </sheetData>
  <sheetProtection/>
  <mergeCells count="2">
    <mergeCell ref="A24:B24"/>
    <mergeCell ref="A1:M1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user</cp:lastModifiedBy>
  <cp:lastPrinted>2022-11-11T11:02:59Z</cp:lastPrinted>
  <dcterms:created xsi:type="dcterms:W3CDTF">2014-03-24T07:39:29Z</dcterms:created>
  <dcterms:modified xsi:type="dcterms:W3CDTF">2022-11-11T11:03:50Z</dcterms:modified>
  <cp:category/>
  <cp:version/>
  <cp:contentType/>
  <cp:contentStatus/>
</cp:coreProperties>
</file>